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c2c101ab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산요약" sheetId="1" r:id="Rbdfb8e3aa2df40fe"/>
    <x:sheet xmlns:r="http://schemas.openxmlformats.org/officeDocument/2006/relationships" name="산출내역" sheetId="2" r:id="R1174924a825a49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ff6940c174dbf" /><Relationship Type="http://schemas.openxmlformats.org/officeDocument/2006/relationships/theme" Target="/xl/theme/theme1.xml" Id="Rc917c2ece86a4ef4" /><Relationship Type="http://schemas.openxmlformats.org/officeDocument/2006/relationships/sharedStrings" Target="/xl/sharedStrings.xml" Id="Rb619eb2a052a472a" /><Relationship Type="http://schemas.openxmlformats.org/officeDocument/2006/relationships/worksheet" Target="/xl/worksheets/sheet1.xml" Id="Rbdfb8e3aa2df40fe" /><Relationship Type="http://schemas.openxmlformats.org/officeDocument/2006/relationships/worksheet" Target="/xl/worksheets/sheet2.xml" Id="R1174924a825a49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설비 수집 사업비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기존 설비 연계 / 단위 원 / 가상 금액</x:v>
      </x:c>
      <x:c r="C3" s="2"/>
      <x:c r="D3" s="2"/>
      <x:c r="E3" s="2" t="str">
        <x:v>노란 칸을 수정하세요. 예시 단가는 견적·정부 표준단가가 아닙니다.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'산출내역'!G21</x:f>
        <x:v>46000000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'산출내역'!G22</x:f>
        <x:v>46000000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'산출내역'!G23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'산출내역'!G24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IF(OR(COUNT(C25:C30)&lt;6,C25&lt;0,C25&gt;1,C26&lt;0,C27&lt;0,C28&lt;0,C29&lt;0,C30&lt;0,COUNT(C6:C9)&lt;4,COUNTIFS(산출내역!H7:H18,"인정가정")+COUNTIFS(산출내역!H7:H18,"제외가정")+COUNTIFS(산출내역!H7:H18,"미확인")&lt;&gt;12),"입력 확인",IF(COUNTIFS(산출내역!H7:H18,"미확인")&gt;0,"미확인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23000000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23000000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'산출내역'!G25</x:f>
        <x:v>4600000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27600000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34200000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2027 스마트 제조혁신 통합공고 3~4쪽, 2026.10.31 확인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https://pience.net/insights/machine-data-dashboard-project-example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기존 설비 연계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설비 조사·접근 확인</x:v>
      </x:c>
      <x:c r="C7" s="2" t="str">
        <x:v>인일</x:v>
      </x:c>
      <x:c r="D7" s="8" t="n">
        <x:v>6</x:v>
      </x:c>
      <x:c r="E7" s="9" t="n">
        <x:v>600000</x:v>
      </x:c>
      <x:c r="F7" s="12" t="n">
        <x:v>1</x:v>
      </x:c>
      <x:c r="G7" s="6" t="n">
        <x:f>IF(OR(COUNT(D7:F7)&lt;3,MIN(D7:F7)&lt;0),NA(),D7*E7*F7)</x:f>
        <x:v>3600000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360000</x:v>
      </x:c>
      <x:c r="K7" s="8" t="str">
        <x:v>4대 모델·권한·통신·보증 확인</x:v>
      </x:c>
    </x:row>
    <x:row r="8" ht="26" customHeight="1">
      <x:c r="A8" s="2"/>
      <x:c r="B8" s="2" t="str">
        <x:v>태그·프로토콜 매핑</x:v>
      </x:c>
      <x:c r="C8" s="2" t="str">
        <x:v>인일</x:v>
      </x:c>
      <x:c r="D8" s="8" t="n">
        <x:v>10</x:v>
      </x:c>
      <x:c r="E8" s="9" t="n">
        <x:v>600000</x:v>
      </x:c>
      <x:c r="F8" s="12" t="n">
        <x:v>1</x:v>
      </x:c>
      <x:c r="G8" s="6" t="n">
        <x:f>IF(OR(COUNT(D8:F8)&lt;3,MIN(D8:F8)&lt;0),NA(),D8*E8*F8)</x:f>
        <x:v>6000000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600000</x:v>
      </x:c>
      <x:c r="K8" s="8" t="str">
        <x:v>상태·카운터·단위·시각 정의</x:v>
      </x:c>
    </x:row>
    <x:row r="9" ht="26" customHeight="1">
      <x:c r="A9" s="2"/>
      <x:c r="B9" s="2" t="str">
        <x:v>산업용 수집 게이트웨이</x:v>
      </x:c>
      <x:c r="C9" s="2" t="str">
        <x:v>대</x:v>
      </x:c>
      <x:c r="D9" s="8" t="n">
        <x:v>1</x:v>
      </x:c>
      <x:c r="E9" s="9" t="n">
        <x:v>2000000</x:v>
      </x:c>
      <x:c r="F9" s="12" t="n">
        <x:v>1</x:v>
      </x:c>
      <x:c r="G9" s="6" t="n">
        <x:f>IF(OR(COUNT(D9:F9)&lt;3,MIN(D9:F9)&lt;0),NA(),D9*E9*F9)</x:f>
        <x:v>2000000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200000</x:v>
      </x:c>
      <x:c r="K9" s="8" t="str">
        <x:v>4대 연결 가능 용량 가정</x:v>
      </x:c>
    </x:row>
    <x:row r="10" ht="26" customHeight="1">
      <x:c r="A10" s="2"/>
      <x:c r="B10" s="2" t="str">
        <x:v>연계 라이선스</x:v>
      </x:c>
      <x:c r="C10" s="2" t="str">
        <x:v>식</x:v>
      </x:c>
      <x:c r="D10" s="8" t="n">
        <x:v>1</x:v>
      </x:c>
      <x:c r="E10" s="9" t="n">
        <x:v>1000000</x:v>
      </x:c>
      <x:c r="F10" s="12" t="n">
        <x:v>1</x:v>
      </x:c>
      <x:c r="G10" s="6" t="n">
        <x:f>IF(OR(COUNT(D10:F10)&lt;3,MIN(D10:F10)&lt;0),NA(),D10*E10*F10)</x:f>
        <x:v>1000000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100000</x:v>
      </x:c>
      <x:c r="K10" s="8" t="str">
        <x:v>제조사·드라이버 조건 확인</x:v>
      </x:c>
    </x:row>
    <x:row r="11" ht="26" customHeight="1">
      <x:c r="A11" s="2"/>
      <x:c r="B11" s="2" t="str">
        <x:v>통신 구성</x:v>
      </x:c>
      <x:c r="C11" s="2" t="str">
        <x:v>식</x:v>
      </x:c>
      <x:c r="D11" s="8" t="n">
        <x:v>1</x:v>
      </x:c>
      <x:c r="E11" s="9" t="n">
        <x:v>2000000</x:v>
      </x:c>
      <x:c r="F11" s="12" t="n">
        <x:v>1</x:v>
      </x:c>
      <x:c r="G11" s="6" t="n">
        <x:f>IF(OR(COUNT(D11:F11)&lt;3,MIN(D11:F11)&lt;0),NA(),D11*E11*F11)</x:f>
        <x:v>2000000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200000</x:v>
      </x:c>
      <x:c r="K11" s="8" t="str">
        <x:v>배선·망 분리 상세 견적 필요</x:v>
      </x:c>
    </x:row>
    <x:row r="12" ht="26" customHeight="1">
      <x:c r="A12" s="2"/>
      <x:c r="B12" s="2" t="str">
        <x:v>수집·이력·MES 연계</x:v>
      </x:c>
      <x:c r="C12" s="2" t="str">
        <x:v>인일</x:v>
      </x:c>
      <x:c r="D12" s="8" t="n">
        <x:v>20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12000000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1200000</x:v>
      </x:c>
      <x:c r="K12" s="8" t="str">
        <x:v>저장·중복·오류·한 개 연계</x:v>
      </x:c>
    </x:row>
    <x:row r="13" ht="26" customHeight="1">
      <x:c r="A13" s="2"/>
      <x:c r="B13" s="2" t="str">
        <x:v>현황판·예외 화면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상태·최종수신·미확인 표시</x:v>
      </x:c>
    </x:row>
    <x:row r="14" ht="26" customHeight="1">
      <x:c r="A14" s="2"/>
      <x:c r="B14" s="2" t="str">
        <x:v>현장 태블릿</x:v>
      </x:c>
      <x:c r="C14" s="2" t="str">
        <x:v>대</x:v>
      </x:c>
      <x:c r="D14" s="8" t="n">
        <x:v>1</x:v>
      </x:c>
      <x:c r="E14" s="9" t="n">
        <x:v>800000</x:v>
      </x:c>
      <x:c r="F14" s="12" t="n">
        <x:v>1</x:v>
      </x:c>
      <x:c r="G14" s="6" t="n">
        <x:f>IF(OR(COUNT(D14:F14)&lt;3,MIN(D14:F14)&lt;0),NA(),D14*E14*F14)</x:f>
        <x:v>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80000</x:v>
      </x:c>
      <x:c r="K14" s="8" t="str">
        <x:v>작업 연결·정지 사유 확인</x:v>
      </x:c>
    </x:row>
    <x:row r="15" ht="26" customHeight="1">
      <x:c r="A15" s="2"/>
      <x:c r="B15" s="2" t="str">
        <x:v>TV·표시 장치</x:v>
      </x:c>
      <x:c r="C15" s="2" t="str">
        <x:v>세트</x:v>
      </x:c>
      <x:c r="D15" s="8" t="n">
        <x:v>1</x:v>
      </x:c>
      <x:c r="E15" s="9" t="n">
        <x:v>1000000</x:v>
      </x:c>
      <x:c r="F15" s="12" t="n">
        <x:v>1</x:v>
      </x:c>
      <x:c r="G15" s="6" t="n">
        <x:f>IF(OR(COUNT(D15:F15)&lt;3,MIN(D15:F15)&lt;0),NA(),D15*E15*F15)</x:f>
        <x:v>1000000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100000</x:v>
      </x:c>
      <x:c r="K15" s="8" t="str">
        <x:v>화면·플레이어 구성 가정</x:v>
      </x:c>
    </x:row>
    <x:row r="16" ht="26" customHeight="1">
      <x:c r="A16" s="2"/>
      <x:c r="B16" s="2" t="str">
        <x:v>AI 확인 지원 시범</x:v>
      </x:c>
      <x:c r="C16" s="2" t="str">
        <x:v>인일</x:v>
      </x:c>
      <x:c r="D16" s="8" t="n">
        <x:v>8</x:v>
      </x:c>
      <x:c r="E16" s="9" t="n">
        <x:v>700000</x:v>
      </x:c>
      <x:c r="F16" s="12" t="n">
        <x:v>1</x:v>
      </x:c>
      <x:c r="G16" s="6" t="n">
        <x:f>IF(OR(COUNT(D16:F16)&lt;3,MIN(D16:F16)&lt;0),NA(),D16*E16*F16)</x:f>
        <x:v>5600000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560000</x:v>
      </x:c>
      <x:c r="K16" s="8" t="str">
        <x:v>근거 조회·원인 후보·조치안</x:v>
      </x:c>
    </x:row>
    <x:row r="17" ht="26" customHeight="1">
      <x:c r="A17" s="2"/>
      <x:c r="B17" s="2" t="str">
        <x:v>통합 시험·검수</x:v>
      </x:c>
      <x:c r="C17" s="2" t="str">
        <x:v>인일</x:v>
      </x:c>
      <x:c r="D17" s="8" t="n">
        <x:v>6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3600000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360000</x:v>
      </x:c>
      <x:c r="K17" s="8" t="str">
        <x:v>단절·초기화·작업 경계 시험</x:v>
      </x:c>
    </x:row>
    <x:row r="18" ht="26" customHeight="1">
      <x:c r="A18" s="2"/>
      <x:c r="B18" s="2" t="str">
        <x:v>교육·운영 전환</x:v>
      </x:c>
      <x:c r="C18" s="2" t="str">
        <x:v>인일</x:v>
      </x:c>
      <x:c r="D18" s="8" t="n">
        <x:v>2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1200000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120000</x:v>
      </x:c>
      <x:c r="K18" s="8" t="str">
        <x:v>교대·복구·담당 역할 교육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46000000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46000000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4600000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